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NGENHARIA\Desktop\ENGENHARIA PML\LARANJAL\2025\defesa civil\"/>
    </mc:Choice>
  </mc:AlternateContent>
  <xr:revisionPtr revIDLastSave="0" documentId="13_ncr:1_{2CA09597-A55A-4B33-A21A-3EC443B6A50D}" xr6:coauthVersionLast="47" xr6:coauthVersionMax="47" xr10:uidLastSave="{00000000-0000-0000-0000-000000000000}"/>
  <bookViews>
    <workbookView xWindow="-108" yWindow="-108" windowWidth="23256" windowHeight="12456" activeTab="1" xr2:uid="{8CB8874D-1253-464A-9410-153844B935CA}"/>
  </bookViews>
  <sheets>
    <sheet name="TELHADO SAMU" sheetId="1" r:id="rId1"/>
    <sheet name="CRONOGRAMA" sheetId="4" r:id="rId2"/>
    <sheet name="MC" sheetId="2" r:id="rId3"/>
  </sheets>
  <definedNames>
    <definedName name="_xlnm.Print_Area" localSheetId="2">MC!$A$1:$H$22</definedName>
    <definedName name="_xlnm.Print_Area" localSheetId="0">'TELHADO SAMU'!$A$1:$H$22</definedName>
    <definedName name="_xlnm.Print_Titles" localSheetId="2">MC!$1:$12</definedName>
    <definedName name="_xlnm.Print_Titles" localSheetId="0">'TELHADO SAMU'!$1:$12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3" i="4" l="1"/>
  <c r="B13" i="4"/>
  <c r="B11" i="4"/>
  <c r="C11" i="4" s="1"/>
  <c r="H11" i="4" s="1"/>
  <c r="A10" i="4"/>
  <c r="H10" i="4"/>
  <c r="H7" i="4" l="1"/>
  <c r="C12" i="4" l="1"/>
  <c r="H12" i="4" s="1"/>
  <c r="H13" i="4"/>
  <c r="G17" i="1" l="1"/>
  <c r="H17" i="1" s="1"/>
  <c r="G16" i="1"/>
  <c r="H16" i="1" s="1"/>
  <c r="G15" i="1"/>
  <c r="H15" i="1" s="1"/>
  <c r="G14" i="1"/>
  <c r="H14" i="1" s="1"/>
  <c r="H18" i="1" s="1"/>
</calcChain>
</file>

<file path=xl/sharedStrings.xml><?xml version="1.0" encoding="utf-8"?>
<sst xmlns="http://schemas.openxmlformats.org/spreadsheetml/2006/main" count="110" uniqueCount="64">
  <si>
    <t>PREFEITURA MUNICIPAL DE LARANJAL</t>
  </si>
  <si>
    <t>CNPJ:  17.947.615/0001-22</t>
  </si>
  <si>
    <t>Rua: Norberto Berno, 85 – Centro – CEP 36.760-000 – Laranjal – MG</t>
  </si>
  <si>
    <t>Telefax: (32) 3424-1387 / 3424-1919</t>
  </si>
  <si>
    <t>PLANILHA ORÇAMENTÁRIA DE CUSTOS</t>
  </si>
  <si>
    <t xml:space="preserve">OBRA: </t>
  </si>
  <si>
    <t>REFORMA DO TELHADO DO SAMU</t>
  </si>
  <si>
    <t>DATA:</t>
  </si>
  <si>
    <t>REFERÊNCIA:</t>
  </si>
  <si>
    <t>SINAP 02/2025- DESONERADA</t>
  </si>
  <si>
    <t>BDI:24,18%</t>
  </si>
  <si>
    <t>BDI 25%</t>
  </si>
  <si>
    <t>ITEM</t>
  </si>
  <si>
    <t>CÓDIGO</t>
  </si>
  <si>
    <t>DESCRIÇÃO</t>
  </si>
  <si>
    <t>UNID</t>
  </si>
  <si>
    <t>QUANT.</t>
  </si>
  <si>
    <t>PREÇO UNIT. R$</t>
  </si>
  <si>
    <t>VALOR</t>
  </si>
  <si>
    <t xml:space="preserve"> (A)</t>
  </si>
  <si>
    <t>(B)</t>
  </si>
  <si>
    <t>COM BDI</t>
  </si>
  <si>
    <t>(C) = (A ) x (B)</t>
  </si>
  <si>
    <t xml:space="preserve">REFORMA DO TELHADO </t>
  </si>
  <si>
    <t>1.1</t>
  </si>
  <si>
    <t>4813</t>
  </si>
  <si>
    <t>PLACA DE OBRA (PARA CONSTRUCAO CIVIL) EM CHAPA GALVANIZADA *N. 22*, ADESIVADA, DE *2,4 X 1,2* M (SEM POSTES PARA FIXACAO)</t>
  </si>
  <si>
    <t>M2</t>
  </si>
  <si>
    <t>1.2</t>
  </si>
  <si>
    <t>REMOÇÃO DE TELHAS DE FIBROCIMENTO METÁLICA E CERÂMICA, DE FORMA MANUAL, SEM REAPROVEITAMENTO. AF_09/2023</t>
  </si>
  <si>
    <t>1.3</t>
  </si>
  <si>
    <t>TELHAMENTO COM TELHA CERÂMICA DE ENCAIXE, TIPO ROMANA, COM MAIS DE 2 ÁGUAS, INCLUSO TRANSPORTE VERTICAL. AF_07/2019</t>
  </si>
  <si>
    <t>1.4</t>
  </si>
  <si>
    <t>TRAMA DE MADEIRA COMPOSTA POR RIPAS, CAIBROS E TERÇAS PARA TELHADOS DE MAIS QUE 2 ÁGUAS PARA TELHA DE ENCAIXE DE CERÂMICA OU DE CONCRETO, INCLUSO TRANSPORTE VERTICAL. AF_07/2019</t>
  </si>
  <si>
    <t xml:space="preserve">TOTAL  DA OBRA </t>
  </si>
  <si>
    <t>VANESSA MONTES MACHADO</t>
  </si>
  <si>
    <t>Fernando Gonçalves dos Santos</t>
  </si>
  <si>
    <t xml:space="preserve">ENGENHEIRA CIVIL </t>
  </si>
  <si>
    <t>Prefeito Municipal</t>
  </si>
  <si>
    <r>
      <t>CREA- MG 70595/D</t>
    </r>
    <r>
      <rPr>
        <sz val="10"/>
        <color indexed="8"/>
        <rFont val="Arial"/>
        <family val="2"/>
      </rPr>
      <t xml:space="preserve"> </t>
    </r>
  </si>
  <si>
    <t>MEMÓRIA DE CÁLCULO</t>
  </si>
  <si>
    <t>ÁREA: 2*1,5= 3 M2</t>
  </si>
  <si>
    <t>CONFORME LEVANTAMENTO: 20X1 M= 20M2</t>
  </si>
  <si>
    <t>CONFORME LEVANTAMENTO: 20X1 M= 20M3</t>
  </si>
  <si>
    <t>CONFORME LEVANTAMENTO: 20X1 M= 20M4</t>
  </si>
  <si>
    <t xml:space="preserve">A N E X O   I I </t>
  </si>
  <si>
    <t>CRONOGRAMA FÍSICO-FINANCEIRO</t>
  </si>
  <si>
    <r>
      <t>CONVENENTE</t>
    </r>
    <r>
      <rPr>
        <sz val="11"/>
        <color theme="1"/>
        <rFont val="Calibri"/>
        <family val="2"/>
        <scheme val="minor"/>
      </rPr>
      <t>: Prefeitura Municipal de Laranjal</t>
    </r>
  </si>
  <si>
    <t>VALOR DA OBRA</t>
  </si>
  <si>
    <t>ETAPAS</t>
  </si>
  <si>
    <t>Físico / Financeiro</t>
  </si>
  <si>
    <t>Mês 1</t>
  </si>
  <si>
    <t>Mês 2</t>
  </si>
  <si>
    <t>Mês 3</t>
  </si>
  <si>
    <t>Mês 4</t>
  </si>
  <si>
    <t>Mês 5</t>
  </si>
  <si>
    <t>Total</t>
  </si>
  <si>
    <t>Físico %</t>
  </si>
  <si>
    <r>
      <t xml:space="preserve">TOTAL COM   </t>
    </r>
    <r>
      <rPr>
        <b/>
        <sz val="9"/>
        <color indexed="10"/>
        <rFont val="Arial"/>
        <family val="2"/>
      </rPr>
      <t>BDI    DE 24,18%</t>
    </r>
  </si>
  <si>
    <t xml:space="preserve">Nome:  VANESSA MONTES MACHADO                   ENGENHEIRA CIVIL </t>
  </si>
  <si>
    <t xml:space="preserve">CREA- MG 70595/D </t>
  </si>
  <si>
    <r>
      <t>Assinatura</t>
    </r>
    <r>
      <rPr>
        <sz val="11"/>
        <color theme="1"/>
        <rFont val="Calibri"/>
        <family val="2"/>
        <scheme val="minor"/>
      </rPr>
      <t xml:space="preserve">: </t>
    </r>
  </si>
  <si>
    <r>
      <t>OBRA</t>
    </r>
    <r>
      <rPr>
        <sz val="11"/>
        <color theme="1"/>
        <rFont val="Calibri"/>
        <family val="2"/>
        <scheme val="minor"/>
      </rPr>
      <t>: REFORMA DO TELHADO DO SAMU</t>
    </r>
  </si>
  <si>
    <t>Responsável Técnico:                                                                  Data:02/03/2026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</si>
</sst>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##,###,###,##0.00"/>
    <numFmt numFmtId="165" formatCode="_(* #,##0.00_);_(* \(#,##0.00\);_(* &quot;-&quot;??_);_(@_)"/>
    <numFmt numFmtId="166" formatCode="&quot;R$&quot;\ #,##0.00"/>
  </numFmts>
  <fonts count="29" x14ac:knownFonts="1">
    <font>
      <sz val="11"/>
      <color theme="1"/>
      <name val="Calibri"/>
      <family val="2"/>
      <scheme val="minor"/>
    </font>
    <font>
      <b/>
      <sz val="16"/>
      <color rgb="FF003366"/>
      <name val="Times New Roman"/>
      <family val="1"/>
    </font>
    <font>
      <sz val="11"/>
      <color rgb="FF003366"/>
      <name val="Arial Narrow"/>
      <family val="2"/>
    </font>
    <font>
      <sz val="10"/>
      <color rgb="FF003366"/>
      <name val="Arial Narrow"/>
      <family val="2"/>
    </font>
    <font>
      <sz val="10"/>
      <name val="Arial"/>
      <family val="2"/>
    </font>
    <font>
      <b/>
      <sz val="14"/>
      <color indexed="8"/>
      <name val="Arial"/>
      <family val="2"/>
    </font>
    <font>
      <sz val="10"/>
      <name val="MS Sans Serif"/>
      <family val="2"/>
    </font>
    <font>
      <b/>
      <sz val="8"/>
      <name val="Arial"/>
      <family val="2"/>
    </font>
    <font>
      <b/>
      <sz val="11"/>
      <color rgb="FF003366"/>
      <name val="Arial Narrow"/>
      <family val="2"/>
    </font>
    <font>
      <b/>
      <sz val="11"/>
      <name val="Arial Narrow"/>
      <family val="2"/>
    </font>
    <font>
      <b/>
      <sz val="10"/>
      <color rgb="FF003366"/>
      <name val="Arial Narrow"/>
      <family val="2"/>
    </font>
    <font>
      <sz val="8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indexed="8"/>
      <name val="Calibri Light"/>
      <family val="2"/>
      <scheme val="major"/>
    </font>
    <font>
      <sz val="11"/>
      <name val="Calibri Light"/>
      <family val="2"/>
      <scheme val="maj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10"/>
      <color rgb="FF000000"/>
      <name val="Calibri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0" fontId="4" fillId="0" borderId="0"/>
    <xf numFmtId="0" fontId="6" fillId="0" borderId="0" applyFont="0" applyBorder="0" applyAlignment="0"/>
    <xf numFmtId="0" fontId="6" fillId="0" borderId="0" applyFont="0" applyBorder="0" applyAlignment="0"/>
    <xf numFmtId="164" fontId="4" fillId="0" borderId="0" applyFill="0" applyBorder="0" applyAlignment="0" applyProtection="0"/>
    <xf numFmtId="0" fontId="4" fillId="0" borderId="0"/>
    <xf numFmtId="43" fontId="23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132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3" xfId="2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14" fontId="9" fillId="0" borderId="2" xfId="2" applyNumberFormat="1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7" fillId="0" borderId="2" xfId="2" applyFont="1" applyBorder="1" applyAlignment="1">
      <alignment vertical="center" wrapText="1"/>
    </xf>
    <xf numFmtId="0" fontId="11" fillId="0" borderId="4" xfId="3" applyFont="1" applyBorder="1" applyAlignment="1">
      <alignment vertical="center"/>
    </xf>
    <xf numFmtId="0" fontId="11" fillId="0" borderId="5" xfId="3" applyFont="1" applyBorder="1" applyAlignment="1">
      <alignment vertical="center"/>
    </xf>
    <xf numFmtId="0" fontId="11" fillId="0" borderId="5" xfId="3" applyFont="1" applyBorder="1" applyAlignment="1">
      <alignment vertical="center" wrapText="1"/>
    </xf>
    <xf numFmtId="4" fontId="11" fillId="0" borderId="5" xfId="3" applyNumberFormat="1" applyFont="1" applyBorder="1" applyAlignment="1">
      <alignment vertical="center"/>
    </xf>
    <xf numFmtId="4" fontId="12" fillId="0" borderId="5" xfId="3" applyNumberFormat="1" applyFont="1" applyBorder="1" applyAlignment="1">
      <alignment vertical="center"/>
    </xf>
    <xf numFmtId="0" fontId="13" fillId="0" borderId="7" xfId="3" applyFont="1" applyBorder="1" applyAlignment="1">
      <alignment vertical="center"/>
    </xf>
    <xf numFmtId="0" fontId="11" fillId="0" borderId="4" xfId="3" applyFont="1" applyBorder="1" applyAlignment="1">
      <alignment horizontal="center" vertical="center"/>
    </xf>
    <xf numFmtId="0" fontId="13" fillId="0" borderId="5" xfId="3" applyFont="1" applyBorder="1" applyAlignment="1">
      <alignment vertical="center"/>
    </xf>
    <xf numFmtId="4" fontId="4" fillId="0" borderId="10" xfId="3" applyNumberFormat="1" applyFont="1" applyBorder="1" applyAlignment="1">
      <alignment horizontal="center" vertical="center" wrapText="1"/>
    </xf>
    <xf numFmtId="4" fontId="4" fillId="0" borderId="10" xfId="3" applyNumberFormat="1" applyFont="1" applyBorder="1" applyAlignment="1">
      <alignment horizontal="center" vertical="center"/>
    </xf>
    <xf numFmtId="0" fontId="14" fillId="2" borderId="10" xfId="1" applyFont="1" applyFill="1" applyBorder="1" applyAlignment="1">
      <alignment horizontal="center" vertical="center" wrapText="1"/>
    </xf>
    <xf numFmtId="49" fontId="14" fillId="2" borderId="10" xfId="1" applyNumberFormat="1" applyFont="1" applyFill="1" applyBorder="1" applyAlignment="1">
      <alignment horizontal="center" vertical="center" wrapText="1"/>
    </xf>
    <xf numFmtId="0" fontId="15" fillId="2" borderId="10" xfId="1" applyFont="1" applyFill="1" applyBorder="1" applyAlignment="1">
      <alignment horizontal="left" vertical="center" wrapText="1"/>
    </xf>
    <xf numFmtId="2" fontId="14" fillId="2" borderId="10" xfId="4" applyNumberFormat="1" applyFont="1" applyFill="1" applyBorder="1" applyAlignment="1" applyProtection="1">
      <alignment horizontal="center" vertical="center" wrapText="1"/>
    </xf>
    <xf numFmtId="4" fontId="14" fillId="2" borderId="10" xfId="1" applyNumberFormat="1" applyFont="1" applyFill="1" applyBorder="1" applyAlignment="1">
      <alignment horizontal="center" vertical="center" wrapText="1"/>
    </xf>
    <xf numFmtId="164" fontId="4" fillId="2" borderId="10" xfId="0" applyNumberFormat="1" applyFont="1" applyFill="1" applyBorder="1" applyAlignment="1">
      <alignment horizontal="center" vertical="center"/>
    </xf>
    <xf numFmtId="4" fontId="4" fillId="2" borderId="10" xfId="3" applyNumberFormat="1" applyFont="1" applyFill="1" applyBorder="1" applyAlignment="1">
      <alignment horizontal="center" vertical="center" wrapText="1"/>
    </xf>
    <xf numFmtId="4" fontId="13" fillId="2" borderId="10" xfId="3" applyNumberFormat="1" applyFont="1" applyFill="1" applyBorder="1" applyAlignment="1">
      <alignment vertical="center"/>
    </xf>
    <xf numFmtId="0" fontId="16" fillId="0" borderId="10" xfId="1" applyFont="1" applyBorder="1" applyAlignment="1">
      <alignment horizontal="center" vertical="center" wrapText="1"/>
    </xf>
    <xf numFmtId="49" fontId="16" fillId="0" borderId="10" xfId="1" applyNumberFormat="1" applyFont="1" applyBorder="1" applyAlignment="1">
      <alignment horizontal="center" vertical="center" wrapText="1"/>
    </xf>
    <xf numFmtId="0" fontId="17" fillId="0" borderId="10" xfId="0" applyFont="1" applyBorder="1" applyAlignment="1">
      <alignment wrapText="1"/>
    </xf>
    <xf numFmtId="2" fontId="16" fillId="0" borderId="10" xfId="4" applyNumberFormat="1" applyFont="1" applyFill="1" applyBorder="1" applyAlignment="1" applyProtection="1">
      <alignment horizontal="center" vertical="center" wrapText="1"/>
    </xf>
    <xf numFmtId="4" fontId="16" fillId="0" borderId="10" xfId="1" applyNumberFormat="1" applyFont="1" applyBorder="1" applyAlignment="1">
      <alignment horizontal="center" vertical="center" wrapText="1"/>
    </xf>
    <xf numFmtId="4" fontId="17" fillId="0" borderId="10" xfId="3" applyNumberFormat="1" applyFont="1" applyBorder="1" applyAlignment="1">
      <alignment vertical="center"/>
    </xf>
    <xf numFmtId="4" fontId="17" fillId="0" borderId="10" xfId="3" applyNumberFormat="1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/>
    </xf>
    <xf numFmtId="164" fontId="17" fillId="0" borderId="10" xfId="0" applyNumberFormat="1" applyFont="1" applyBorder="1" applyAlignment="1">
      <alignment horizontal="center" vertical="center"/>
    </xf>
    <xf numFmtId="0" fontId="18" fillId="3" borderId="10" xfId="0" applyFont="1" applyFill="1" applyBorder="1"/>
    <xf numFmtId="0" fontId="15" fillId="3" borderId="10" xfId="1" applyFont="1" applyFill="1" applyBorder="1" applyAlignment="1">
      <alignment horizontal="left" vertical="center" wrapText="1"/>
    </xf>
    <xf numFmtId="4" fontId="19" fillId="3" borderId="10" xfId="0" applyNumberFormat="1" applyFont="1" applyFill="1" applyBorder="1"/>
    <xf numFmtId="0" fontId="20" fillId="0" borderId="0" xfId="0" applyFont="1"/>
    <xf numFmtId="0" fontId="21" fillId="0" borderId="0" xfId="0" applyFont="1" applyAlignment="1">
      <alignment horizontal="center" readingOrder="1"/>
    </xf>
    <xf numFmtId="0" fontId="4" fillId="0" borderId="0" xfId="5"/>
    <xf numFmtId="0" fontId="4" fillId="0" borderId="0" xfId="5"/>
    <xf numFmtId="0" fontId="22" fillId="0" borderId="0" xfId="0" applyFont="1" applyAlignment="1">
      <alignment horizontal="center" readingOrder="1"/>
    </xf>
    <xf numFmtId="0" fontId="13" fillId="0" borderId="14" xfId="5" applyFont="1" applyBorder="1" applyAlignment="1">
      <alignment vertical="center"/>
    </xf>
    <xf numFmtId="0" fontId="13" fillId="0" borderId="2" xfId="5" applyFont="1" applyBorder="1" applyAlignment="1">
      <alignment vertical="center"/>
    </xf>
    <xf numFmtId="43" fontId="13" fillId="0" borderId="16" xfId="6" applyFont="1" applyBorder="1" applyAlignment="1">
      <alignment horizontal="left" vertical="center"/>
    </xf>
    <xf numFmtId="0" fontId="13" fillId="4" borderId="20" xfId="5" applyFont="1" applyFill="1" applyBorder="1" applyAlignment="1">
      <alignment horizontal="center" vertical="center"/>
    </xf>
    <xf numFmtId="0" fontId="13" fillId="4" borderId="10" xfId="5" applyFont="1" applyFill="1" applyBorder="1" applyAlignment="1">
      <alignment horizontal="center" vertical="center" wrapText="1"/>
    </xf>
    <xf numFmtId="0" fontId="13" fillId="4" borderId="10" xfId="5" applyFont="1" applyFill="1" applyBorder="1" applyAlignment="1">
      <alignment horizontal="center" vertical="center"/>
    </xf>
    <xf numFmtId="0" fontId="13" fillId="4" borderId="21" xfId="5" applyFont="1" applyFill="1" applyBorder="1" applyAlignment="1">
      <alignment horizontal="center" vertical="center"/>
    </xf>
    <xf numFmtId="0" fontId="27" fillId="0" borderId="10" xfId="5" applyFont="1" applyBorder="1" applyAlignment="1">
      <alignment horizontal="center" vertical="center"/>
    </xf>
    <xf numFmtId="10" fontId="26" fillId="0" borderId="10" xfId="5" applyNumberFormat="1" applyFont="1" applyBorder="1" applyAlignment="1">
      <alignment horizontal="right" vertical="center"/>
    </xf>
    <xf numFmtId="10" fontId="26" fillId="4" borderId="21" xfId="5" applyNumberFormat="1" applyFont="1" applyFill="1" applyBorder="1" applyAlignment="1">
      <alignment vertical="center"/>
    </xf>
    <xf numFmtId="4" fontId="27" fillId="0" borderId="10" xfId="5" applyNumberFormat="1" applyFont="1" applyBorder="1" applyAlignment="1">
      <alignment horizontal="center" vertical="center"/>
    </xf>
    <xf numFmtId="43" fontId="27" fillId="0" borderId="10" xfId="6" applyFont="1" applyBorder="1" applyAlignment="1">
      <alignment horizontal="right" vertical="center"/>
    </xf>
    <xf numFmtId="0" fontId="27" fillId="0" borderId="10" xfId="5" applyFont="1" applyBorder="1" applyAlignment="1">
      <alignment horizontal="right" vertical="center"/>
    </xf>
    <xf numFmtId="4" fontId="26" fillId="4" borderId="21" xfId="5" applyNumberFormat="1" applyFont="1" applyFill="1" applyBorder="1" applyAlignment="1">
      <alignment vertical="center"/>
    </xf>
    <xf numFmtId="0" fontId="26" fillId="4" borderId="10" xfId="5" applyFont="1" applyFill="1" applyBorder="1" applyAlignment="1">
      <alignment horizontal="center" vertical="center"/>
    </xf>
    <xf numFmtId="10" fontId="26" fillId="4" borderId="10" xfId="8" applyNumberFormat="1" applyFont="1" applyFill="1" applyBorder="1" applyAlignment="1">
      <alignment vertical="center"/>
    </xf>
    <xf numFmtId="4" fontId="26" fillId="4" borderId="10" xfId="5" applyNumberFormat="1" applyFont="1" applyFill="1" applyBorder="1" applyAlignment="1">
      <alignment horizontal="center" vertical="center"/>
    </xf>
    <xf numFmtId="166" fontId="26" fillId="4" borderId="10" xfId="5" applyNumberFormat="1" applyFont="1" applyFill="1" applyBorder="1" applyAlignment="1">
      <alignment vertical="center"/>
    </xf>
    <xf numFmtId="0" fontId="13" fillId="0" borderId="7" xfId="5" applyFont="1" applyBorder="1" applyAlignment="1">
      <alignment horizontal="center" vertical="center"/>
    </xf>
    <xf numFmtId="0" fontId="13" fillId="0" borderId="26" xfId="5" applyFont="1" applyBorder="1" applyAlignment="1">
      <alignment horizontal="center" vertical="center"/>
    </xf>
    <xf numFmtId="0" fontId="13" fillId="0" borderId="0" xfId="5" applyFont="1" applyAlignment="1">
      <alignment horizontal="left"/>
    </xf>
    <xf numFmtId="0" fontId="13" fillId="0" borderId="29" xfId="5" applyFont="1" applyBorder="1" applyAlignment="1">
      <alignment horizontal="left"/>
    </xf>
    <xf numFmtId="0" fontId="13" fillId="0" borderId="0" xfId="5" applyFont="1" applyAlignment="1">
      <alignment horizontal="center" vertical="center"/>
    </xf>
    <xf numFmtId="0" fontId="13" fillId="0" borderId="31" xfId="5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4" fillId="0" borderId="0" xfId="5"/>
    <xf numFmtId="0" fontId="4" fillId="0" borderId="0" xfId="5" applyAlignment="1">
      <alignment horizontal="center"/>
    </xf>
    <xf numFmtId="0" fontId="10" fillId="0" borderId="1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3" fillId="0" borderId="6" xfId="3" applyFont="1" applyBorder="1" applyAlignment="1">
      <alignment horizontal="center" vertical="center"/>
    </xf>
    <xf numFmtId="0" fontId="13" fillId="0" borderId="7" xfId="3" applyFont="1" applyBorder="1" applyAlignment="1">
      <alignment horizontal="center" vertical="center"/>
    </xf>
    <xf numFmtId="4" fontId="7" fillId="0" borderId="6" xfId="3" applyNumberFormat="1" applyFont="1" applyBorder="1" applyAlignment="1">
      <alignment horizontal="center" vertical="center" wrapText="1"/>
    </xf>
    <xf numFmtId="4" fontId="7" fillId="0" borderId="7" xfId="3" applyNumberFormat="1" applyFont="1" applyBorder="1" applyAlignment="1">
      <alignment horizontal="center" vertical="center" wrapText="1"/>
    </xf>
    <xf numFmtId="4" fontId="7" fillId="0" borderId="8" xfId="3" applyNumberFormat="1" applyFont="1" applyBorder="1" applyAlignment="1">
      <alignment horizontal="center" vertical="center" wrapText="1"/>
    </xf>
    <xf numFmtId="4" fontId="7" fillId="0" borderId="4" xfId="3" applyNumberFormat="1" applyFont="1" applyBorder="1" applyAlignment="1">
      <alignment horizontal="center" vertical="center" wrapText="1"/>
    </xf>
    <xf numFmtId="4" fontId="7" fillId="0" borderId="5" xfId="3" applyNumberFormat="1" applyFont="1" applyBorder="1" applyAlignment="1">
      <alignment horizontal="center" vertical="center" wrapText="1"/>
    </xf>
    <xf numFmtId="4" fontId="7" fillId="0" borderId="9" xfId="3" applyNumberFormat="1" applyFont="1" applyBorder="1" applyAlignment="1">
      <alignment horizontal="center" vertical="center" wrapText="1"/>
    </xf>
    <xf numFmtId="0" fontId="4" fillId="0" borderId="10" xfId="3" applyFont="1" applyBorder="1" applyAlignment="1">
      <alignment horizontal="center" vertical="center"/>
    </xf>
    <xf numFmtId="0" fontId="4" fillId="0" borderId="10" xfId="3" applyFont="1" applyBorder="1" applyAlignment="1">
      <alignment horizontal="center" vertical="center" wrapText="1"/>
    </xf>
    <xf numFmtId="0" fontId="13" fillId="0" borderId="25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27" xfId="5" applyFont="1" applyBorder="1" applyAlignment="1">
      <alignment horizontal="left"/>
    </xf>
    <xf numFmtId="0" fontId="13" fillId="0" borderId="0" xfId="5" applyFont="1" applyAlignment="1">
      <alignment horizontal="left"/>
    </xf>
    <xf numFmtId="0" fontId="13" fillId="0" borderId="28" xfId="5" applyFont="1" applyBorder="1" applyAlignment="1">
      <alignment horizontal="left"/>
    </xf>
    <xf numFmtId="0" fontId="13" fillId="0" borderId="27" xfId="5" applyFont="1" applyBorder="1" applyAlignment="1">
      <alignment horizontal="left" vertical="center" wrapText="1"/>
    </xf>
    <xf numFmtId="0" fontId="13" fillId="0" borderId="0" xfId="5" applyFont="1" applyAlignment="1">
      <alignment horizontal="left" vertical="center"/>
    </xf>
    <xf numFmtId="0" fontId="13" fillId="0" borderId="0" xfId="5" applyFont="1" applyAlignment="1">
      <alignment horizontal="center" vertical="center"/>
    </xf>
    <xf numFmtId="0" fontId="13" fillId="0" borderId="28" xfId="5" applyFont="1" applyBorder="1" applyAlignment="1">
      <alignment horizontal="center" vertical="center"/>
    </xf>
    <xf numFmtId="0" fontId="13" fillId="0" borderId="31" xfId="5" applyFont="1" applyBorder="1" applyAlignment="1">
      <alignment horizontal="center" vertical="center"/>
    </xf>
    <xf numFmtId="0" fontId="13" fillId="0" borderId="32" xfId="5" applyFont="1" applyBorder="1" applyAlignment="1">
      <alignment horizontal="center" vertical="center"/>
    </xf>
    <xf numFmtId="0" fontId="4" fillId="0" borderId="29" xfId="5" applyBorder="1" applyAlignment="1">
      <alignment horizontal="left" vertical="justify"/>
    </xf>
    <xf numFmtId="0" fontId="4" fillId="0" borderId="33" xfId="5" applyBorder="1" applyAlignment="1">
      <alignment horizontal="left" vertical="justify"/>
    </xf>
    <xf numFmtId="0" fontId="4" fillId="0" borderId="27" xfId="5" applyBorder="1" applyAlignment="1">
      <alignment horizontal="right"/>
    </xf>
    <xf numFmtId="0" fontId="4" fillId="0" borderId="0" xfId="5" applyAlignment="1">
      <alignment horizontal="right"/>
    </xf>
    <xf numFmtId="0" fontId="13" fillId="0" borderId="30" xfId="5" applyFont="1" applyBorder="1" applyAlignment="1">
      <alignment horizontal="left"/>
    </xf>
    <xf numFmtId="0" fontId="13" fillId="0" borderId="31" xfId="5" applyFont="1" applyBorder="1" applyAlignment="1">
      <alignment horizontal="left"/>
    </xf>
    <xf numFmtId="0" fontId="26" fillId="0" borderId="15" xfId="5" applyFont="1" applyBorder="1" applyAlignment="1">
      <alignment horizontal="center" vertical="center"/>
    </xf>
    <xf numFmtId="0" fontId="13" fillId="0" borderId="17" xfId="5" applyFont="1" applyBorder="1" applyAlignment="1">
      <alignment horizontal="left" vertical="center"/>
    </xf>
    <xf numFmtId="0" fontId="13" fillId="0" borderId="18" xfId="5" applyFont="1" applyBorder="1" applyAlignment="1">
      <alignment horizontal="left" vertical="center"/>
    </xf>
    <xf numFmtId="0" fontId="13" fillId="0" borderId="19" xfId="5" applyFont="1" applyBorder="1" applyAlignment="1">
      <alignment horizontal="left" vertical="center"/>
    </xf>
    <xf numFmtId="4" fontId="26" fillId="0" borderId="22" xfId="5" applyNumberFormat="1" applyFont="1" applyBorder="1" applyAlignment="1">
      <alignment horizontal="left" vertical="center"/>
    </xf>
    <xf numFmtId="0" fontId="26" fillId="0" borderId="23" xfId="5" applyFont="1" applyBorder="1" applyAlignment="1">
      <alignment horizontal="left" vertical="center"/>
    </xf>
    <xf numFmtId="0" fontId="26" fillId="4" borderId="22" xfId="5" applyFont="1" applyFill="1" applyBorder="1" applyAlignment="1">
      <alignment horizontal="center" vertical="center"/>
    </xf>
    <xf numFmtId="0" fontId="26" fillId="4" borderId="24" xfId="5" applyFont="1" applyFill="1" applyBorder="1" applyAlignment="1">
      <alignment horizontal="center" vertical="center"/>
    </xf>
    <xf numFmtId="0" fontId="25" fillId="0" borderId="0" xfId="5" applyFont="1" applyAlignment="1">
      <alignment horizontal="center"/>
    </xf>
    <xf numFmtId="0" fontId="13" fillId="4" borderId="11" xfId="5" applyFont="1" applyFill="1" applyBorder="1" applyAlignment="1">
      <alignment horizontal="center" vertical="center"/>
    </xf>
    <xf numFmtId="0" fontId="13" fillId="4" borderId="12" xfId="5" applyFont="1" applyFill="1" applyBorder="1" applyAlignment="1">
      <alignment horizontal="center" vertical="center"/>
    </xf>
    <xf numFmtId="0" fontId="13" fillId="4" borderId="13" xfId="5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/>
    </xf>
    <xf numFmtId="0" fontId="18" fillId="3" borderId="2" xfId="0" applyFont="1" applyFill="1" applyBorder="1" applyAlignment="1">
      <alignment horizontal="center"/>
    </xf>
    <xf numFmtId="0" fontId="18" fillId="3" borderId="3" xfId="0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  <xf numFmtId="4" fontId="4" fillId="0" borderId="6" xfId="3" applyNumberFormat="1" applyFont="1" applyBorder="1" applyAlignment="1">
      <alignment horizontal="center" vertical="center"/>
    </xf>
    <xf numFmtId="4" fontId="4" fillId="0" borderId="7" xfId="3" applyNumberFormat="1" applyFont="1" applyBorder="1" applyAlignment="1">
      <alignment horizontal="center" vertical="center"/>
    </xf>
    <xf numFmtId="4" fontId="4" fillId="0" borderId="8" xfId="3" applyNumberFormat="1" applyFont="1" applyBorder="1" applyAlignment="1">
      <alignment horizontal="center" vertical="center"/>
    </xf>
    <xf numFmtId="4" fontId="4" fillId="0" borderId="4" xfId="3" applyNumberFormat="1" applyFont="1" applyBorder="1" applyAlignment="1">
      <alignment horizontal="center" vertical="center"/>
    </xf>
    <xf numFmtId="4" fontId="4" fillId="0" borderId="5" xfId="3" applyNumberFormat="1" applyFont="1" applyBorder="1" applyAlignment="1">
      <alignment horizontal="center" vertical="center"/>
    </xf>
    <xf numFmtId="4" fontId="4" fillId="0" borderId="9" xfId="3" applyNumberFormat="1" applyFont="1" applyBorder="1" applyAlignment="1">
      <alignment horizontal="center" vertical="center"/>
    </xf>
    <xf numFmtId="4" fontId="17" fillId="0" borderId="1" xfId="3" applyNumberFormat="1" applyFont="1" applyBorder="1" applyAlignment="1">
      <alignment horizontal="center" vertical="center"/>
    </xf>
    <xf numFmtId="4" fontId="17" fillId="0" borderId="2" xfId="3" applyNumberFormat="1" applyFont="1" applyBorder="1" applyAlignment="1">
      <alignment horizontal="center" vertical="center"/>
    </xf>
    <xf numFmtId="4" fontId="17" fillId="0" borderId="3" xfId="3" applyNumberFormat="1" applyFont="1" applyBorder="1" applyAlignment="1">
      <alignment horizontal="center" vertical="center"/>
    </xf>
  </cellXfs>
  <cellStyles count="9">
    <cellStyle name="Normal" xfId="0" builtinId="0"/>
    <cellStyle name="Normal 2 2" xfId="5" xr:uid="{4625CF27-9122-4351-8EC0-B9FC9D3CD809}"/>
    <cellStyle name="Normal 3" xfId="1" xr:uid="{F9C8C96C-4FA4-4B77-94E8-4BE6511A5E46}"/>
    <cellStyle name="Normal_Orçamento Jaboticatubas CP001-2008" xfId="2" xr:uid="{0FD0CA5B-4E44-4161-95EA-05618219BA0F}"/>
    <cellStyle name="Normal_Planilha Acréscimos e Decréscimos  - Vargem Flores - FINAL" xfId="3" xr:uid="{C3FD2CF9-9E4E-4B27-BE0B-2321B21061C5}"/>
    <cellStyle name="Porcentagem 2" xfId="8" xr:uid="{AF738810-91D2-45D7-83EB-BB8FDE1D266A}"/>
    <cellStyle name="Separador de milhares 2" xfId="7" xr:uid="{3BAB9D95-D557-4EA1-96DA-3087B675D252}"/>
    <cellStyle name="Separador de milhares 3" xfId="4" xr:uid="{B50955E0-FB67-43CB-8723-C760A6B62477}"/>
    <cellStyle name="Vírgula" xfId="6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373380</xdr:colOff>
      <xdr:row>0</xdr:row>
      <xdr:rowOff>99060</xdr:rowOff>
    </xdr:from>
    <xdr:to>
      <xdr:col>2</xdr:col>
      <xdr:colOff>106680</xdr:colOff>
      <xdr:row>3</xdr:row>
      <xdr:rowOff>137160</xdr:rowOff>
    </xdr:to>
    <xdr:sp macro="" textlink="">
      <xdr:nvSpPr>
        <xdr:cNvPr id="2" name="Object 1" hidden="1">
          <a:extLst>
            <a:ext uri="{63B3BB69-23CF-44E3-9099-C40C66FF867C}">
              <a14:compatExt xmlns:a14="http://schemas.microsoft.com/office/drawing/2010/main" spid="_x0000_s7169"/>
            </a:ext>
            <a:ext uri="{FF2B5EF4-FFF2-40B4-BE49-F238E27FC236}">
              <a16:creationId xmlns:a16="http://schemas.microsoft.com/office/drawing/2014/main" id="{D4670D31-8595-4A05-A1F6-23C44E86C69D}"/>
            </a:ext>
          </a:extLst>
        </xdr:cNvPr>
        <xdr:cNvSpPr/>
      </xdr:nvSpPr>
      <xdr:spPr bwMode="auto">
        <a:xfrm>
          <a:off x="373380" y="99060"/>
          <a:ext cx="1173480" cy="845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373380</xdr:colOff>
      <xdr:row>0</xdr:row>
      <xdr:rowOff>99060</xdr:rowOff>
    </xdr:from>
    <xdr:to>
      <xdr:col>2</xdr:col>
      <xdr:colOff>106680</xdr:colOff>
      <xdr:row>3</xdr:row>
      <xdr:rowOff>137160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E786C88A-6AD1-4259-992E-B921811C3D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" y="99060"/>
          <a:ext cx="1173480" cy="845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0</xdr:row>
      <xdr:rowOff>83820</xdr:rowOff>
    </xdr:from>
    <xdr:to>
      <xdr:col>0</xdr:col>
      <xdr:colOff>1249680</xdr:colOff>
      <xdr:row>3</xdr:row>
      <xdr:rowOff>68580</xdr:rowOff>
    </xdr:to>
    <xdr:sp macro="" textlink="">
      <xdr:nvSpPr>
        <xdr:cNvPr id="2" name="Object 1" hidden="1">
          <a:extLst>
            <a:ext uri="{63B3BB69-23CF-44E3-9099-C40C66FF867C}">
              <a14:compatExt xmlns:a14="http://schemas.microsoft.com/office/drawing/2010/main" spid="_x0000_s4097"/>
            </a:ext>
            <a:ext uri="{FF2B5EF4-FFF2-40B4-BE49-F238E27FC236}">
              <a16:creationId xmlns:a16="http://schemas.microsoft.com/office/drawing/2014/main" id="{9908B825-E954-4642-91BC-11E154AB2FD8}"/>
            </a:ext>
          </a:extLst>
        </xdr:cNvPr>
        <xdr:cNvSpPr/>
      </xdr:nvSpPr>
      <xdr:spPr bwMode="auto">
        <a:xfrm>
          <a:off x="266700" y="83820"/>
          <a:ext cx="98298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266700</xdr:colOff>
      <xdr:row>0</xdr:row>
      <xdr:rowOff>83820</xdr:rowOff>
    </xdr:from>
    <xdr:to>
      <xdr:col>0</xdr:col>
      <xdr:colOff>1249680</xdr:colOff>
      <xdr:row>3</xdr:row>
      <xdr:rowOff>68580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E12A3BF2-11F9-4495-8510-013AE5E504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83820"/>
          <a:ext cx="98298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373380</xdr:colOff>
      <xdr:row>0</xdr:row>
      <xdr:rowOff>99060</xdr:rowOff>
    </xdr:from>
    <xdr:to>
      <xdr:col>2</xdr:col>
      <xdr:colOff>106680</xdr:colOff>
      <xdr:row>3</xdr:row>
      <xdr:rowOff>137160</xdr:rowOff>
    </xdr:to>
    <xdr:sp macro="" textlink="">
      <xdr:nvSpPr>
        <xdr:cNvPr id="2" name="Object 1" hidden="1">
          <a:extLst>
            <a:ext uri="{63B3BB69-23CF-44E3-9099-C40C66FF867C}">
              <a14:compatExt xmlns:a14="http://schemas.microsoft.com/office/drawing/2010/main" spid="_x0000_s7169"/>
            </a:ext>
            <a:ext uri="{FF2B5EF4-FFF2-40B4-BE49-F238E27FC236}">
              <a16:creationId xmlns:a16="http://schemas.microsoft.com/office/drawing/2014/main" id="{E5625D49-1BE1-4914-82BA-DBA97CA5A203}"/>
            </a:ext>
          </a:extLst>
        </xdr:cNvPr>
        <xdr:cNvSpPr/>
      </xdr:nvSpPr>
      <xdr:spPr bwMode="auto">
        <a:xfrm>
          <a:off x="373380" y="99060"/>
          <a:ext cx="1173480" cy="845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373380</xdr:colOff>
      <xdr:row>0</xdr:row>
      <xdr:rowOff>99060</xdr:rowOff>
    </xdr:from>
    <xdr:to>
      <xdr:col>2</xdr:col>
      <xdr:colOff>106680</xdr:colOff>
      <xdr:row>3</xdr:row>
      <xdr:rowOff>137160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1772AF54-B051-405A-AD6C-DC69B5A26F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" y="99060"/>
          <a:ext cx="1173480" cy="845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62C4E-C665-4F14-BB6B-2E0EFDB02F5B}">
  <dimension ref="A1:H22"/>
  <sheetViews>
    <sheetView zoomScale="89" zoomScaleNormal="89" workbookViewId="0">
      <pane xSplit="2" ySplit="12" topLeftCell="C13" activePane="bottomRight" state="frozen"/>
      <selection pane="topRight" activeCell="C1" sqref="C1"/>
      <selection pane="bottomLeft" activeCell="A10" sqref="A10"/>
      <selection pane="bottomRight" activeCell="G7" sqref="G7"/>
    </sheetView>
  </sheetViews>
  <sheetFormatPr defaultRowHeight="14.4" x14ac:dyDescent="0.3"/>
  <cols>
    <col min="1" max="1" width="7.44140625" customWidth="1"/>
    <col min="2" max="2" width="13.5546875" customWidth="1"/>
    <col min="3" max="3" width="54.33203125" customWidth="1"/>
    <col min="4" max="4" width="8.44140625" customWidth="1"/>
    <col min="5" max="5" width="12.5546875" customWidth="1"/>
    <col min="6" max="6" width="11.6640625" customWidth="1"/>
    <col min="7" max="7" width="12.88671875" customWidth="1"/>
    <col min="8" max="8" width="14.88671875" customWidth="1"/>
  </cols>
  <sheetData>
    <row r="1" spans="1:8" ht="29.25" customHeight="1" x14ac:dyDescent="0.3">
      <c r="A1" s="70" t="s">
        <v>0</v>
      </c>
      <c r="B1" s="70"/>
      <c r="C1" s="70"/>
      <c r="D1" s="70"/>
      <c r="E1" s="70"/>
      <c r="F1" s="70"/>
      <c r="G1" s="70"/>
      <c r="H1" s="70"/>
    </row>
    <row r="2" spans="1:8" ht="16.5" customHeight="1" x14ac:dyDescent="0.3">
      <c r="A2" s="71" t="s">
        <v>1</v>
      </c>
      <c r="B2" s="71"/>
      <c r="C2" s="71"/>
      <c r="D2" s="71"/>
      <c r="E2" s="71"/>
      <c r="F2" s="71"/>
      <c r="G2" s="71"/>
      <c r="H2" s="71"/>
    </row>
    <row r="3" spans="1:8" ht="18.75" customHeight="1" x14ac:dyDescent="0.3">
      <c r="A3" s="71" t="s">
        <v>2</v>
      </c>
      <c r="B3" s="71"/>
      <c r="C3" s="71"/>
      <c r="D3" s="71"/>
      <c r="E3" s="71"/>
      <c r="F3" s="71"/>
      <c r="G3" s="71"/>
      <c r="H3" s="71"/>
    </row>
    <row r="4" spans="1:8" ht="18.75" customHeight="1" x14ac:dyDescent="0.3">
      <c r="A4" s="1"/>
      <c r="B4" s="1"/>
      <c r="C4" s="72" t="s">
        <v>3</v>
      </c>
      <c r="D4" s="72"/>
      <c r="E4" s="72"/>
      <c r="F4" s="72"/>
      <c r="G4" s="72"/>
      <c r="H4" s="72"/>
    </row>
    <row r="5" spans="1:8" ht="18.75" customHeight="1" x14ac:dyDescent="0.3">
      <c r="A5" s="2"/>
      <c r="B5" s="73" t="s">
        <v>4</v>
      </c>
      <c r="C5" s="73"/>
      <c r="D5" s="73"/>
      <c r="E5" s="73"/>
      <c r="F5" s="73"/>
      <c r="G5" s="73"/>
      <c r="H5" s="3"/>
    </row>
    <row r="6" spans="1:8" ht="35.25" customHeight="1" x14ac:dyDescent="0.3">
      <c r="A6" s="4" t="s">
        <v>5</v>
      </c>
      <c r="B6" s="69" t="s">
        <v>6</v>
      </c>
      <c r="C6" s="69"/>
      <c r="D6" s="5"/>
      <c r="E6" s="5"/>
      <c r="F6" s="6" t="s">
        <v>7</v>
      </c>
      <c r="G6" s="7">
        <v>46028</v>
      </c>
      <c r="H6" s="3"/>
    </row>
    <row r="7" spans="1:8" ht="15.75" customHeight="1" x14ac:dyDescent="0.3">
      <c r="A7" s="76" t="s">
        <v>8</v>
      </c>
      <c r="B7" s="77"/>
      <c r="C7" s="8" t="s">
        <v>9</v>
      </c>
      <c r="D7" s="8"/>
      <c r="E7" s="8"/>
      <c r="F7" s="8" t="s">
        <v>10</v>
      </c>
      <c r="G7" s="9"/>
      <c r="H7" s="3"/>
    </row>
    <row r="8" spans="1:8" ht="15" hidden="1" x14ac:dyDescent="0.3">
      <c r="A8" s="10"/>
      <c r="B8" s="11"/>
      <c r="C8" s="12"/>
      <c r="D8" s="11"/>
      <c r="E8" s="13"/>
      <c r="F8" s="13"/>
      <c r="G8" s="13"/>
      <c r="H8" s="14" t="s">
        <v>11</v>
      </c>
    </row>
    <row r="9" spans="1:8" ht="15" hidden="1" customHeight="1" x14ac:dyDescent="0.3">
      <c r="A9" s="78"/>
      <c r="B9" s="79"/>
      <c r="C9" s="79"/>
      <c r="D9" s="15"/>
      <c r="E9" s="80"/>
      <c r="F9" s="81"/>
      <c r="G9" s="81"/>
      <c r="H9" s="82"/>
    </row>
    <row r="10" spans="1:8" ht="21" hidden="1" customHeight="1" x14ac:dyDescent="0.3">
      <c r="A10" s="16"/>
      <c r="B10" s="17"/>
      <c r="C10" s="17"/>
      <c r="D10" s="17"/>
      <c r="E10" s="83"/>
      <c r="F10" s="84"/>
      <c r="G10" s="84"/>
      <c r="H10" s="85"/>
    </row>
    <row r="11" spans="1:8" ht="26.4" x14ac:dyDescent="0.3">
      <c r="A11" s="86" t="s">
        <v>12</v>
      </c>
      <c r="B11" s="86" t="s">
        <v>13</v>
      </c>
      <c r="C11" s="86" t="s">
        <v>14</v>
      </c>
      <c r="D11" s="87" t="s">
        <v>15</v>
      </c>
      <c r="E11" s="18" t="s">
        <v>16</v>
      </c>
      <c r="F11" s="18" t="s">
        <v>17</v>
      </c>
      <c r="G11" s="18" t="s">
        <v>17</v>
      </c>
      <c r="H11" s="18" t="s">
        <v>18</v>
      </c>
    </row>
    <row r="12" spans="1:8" ht="12.75" customHeight="1" x14ac:dyDescent="0.3">
      <c r="A12" s="86"/>
      <c r="B12" s="86"/>
      <c r="C12" s="86"/>
      <c r="D12" s="87"/>
      <c r="E12" s="19" t="s">
        <v>19</v>
      </c>
      <c r="F12" s="19" t="s">
        <v>20</v>
      </c>
      <c r="G12" s="19" t="s">
        <v>21</v>
      </c>
      <c r="H12" s="19" t="s">
        <v>22</v>
      </c>
    </row>
    <row r="13" spans="1:8" ht="18" customHeight="1" x14ac:dyDescent="0.3">
      <c r="A13" s="20"/>
      <c r="B13" s="21"/>
      <c r="C13" s="22" t="s">
        <v>23</v>
      </c>
      <c r="D13" s="23"/>
      <c r="E13" s="24"/>
      <c r="F13" s="25"/>
      <c r="G13" s="26"/>
      <c r="H13" s="27"/>
    </row>
    <row r="14" spans="1:8" ht="43.2" x14ac:dyDescent="0.3">
      <c r="A14" s="28" t="s">
        <v>24</v>
      </c>
      <c r="B14" s="29" t="s">
        <v>25</v>
      </c>
      <c r="C14" s="30" t="s">
        <v>26</v>
      </c>
      <c r="D14" s="31" t="s">
        <v>27</v>
      </c>
      <c r="E14" s="32">
        <v>3</v>
      </c>
      <c r="F14" s="33">
        <v>442.5</v>
      </c>
      <c r="G14" s="34">
        <f>F14*1.2418</f>
        <v>549.49649999999997</v>
      </c>
      <c r="H14" s="33">
        <f>G14*E14</f>
        <v>1648.4894999999999</v>
      </c>
    </row>
    <row r="15" spans="1:8" ht="44.4" customHeight="1" x14ac:dyDescent="0.3">
      <c r="A15" s="28" t="s">
        <v>28</v>
      </c>
      <c r="B15" s="35">
        <v>97647</v>
      </c>
      <c r="C15" s="30" t="s">
        <v>29</v>
      </c>
      <c r="D15" s="28" t="s">
        <v>27</v>
      </c>
      <c r="E15" s="32">
        <v>20</v>
      </c>
      <c r="F15" s="36">
        <v>3.54</v>
      </c>
      <c r="G15" s="36">
        <f>F15*1.2418</f>
        <v>4.3959720000000004</v>
      </c>
      <c r="H15" s="33">
        <f>G15*E15</f>
        <v>87.919440000000009</v>
      </c>
    </row>
    <row r="16" spans="1:8" ht="43.2" x14ac:dyDescent="0.3">
      <c r="A16" s="28" t="s">
        <v>30</v>
      </c>
      <c r="B16" s="35">
        <v>94443</v>
      </c>
      <c r="C16" s="30" t="s">
        <v>31</v>
      </c>
      <c r="D16" s="28" t="s">
        <v>27</v>
      </c>
      <c r="E16" s="32">
        <v>20</v>
      </c>
      <c r="F16" s="36">
        <v>70.73</v>
      </c>
      <c r="G16" s="36">
        <f>F16*1.2418</f>
        <v>87.832514000000003</v>
      </c>
      <c r="H16" s="33">
        <f>G16*E16</f>
        <v>1756.6502800000001</v>
      </c>
    </row>
    <row r="17" spans="1:8" ht="57.6" x14ac:dyDescent="0.3">
      <c r="A17" s="28" t="s">
        <v>32</v>
      </c>
      <c r="B17" s="35">
        <v>92540</v>
      </c>
      <c r="C17" s="30" t="s">
        <v>33</v>
      </c>
      <c r="D17" s="28" t="s">
        <v>27</v>
      </c>
      <c r="E17" s="32">
        <v>20</v>
      </c>
      <c r="F17" s="36">
        <v>106.73</v>
      </c>
      <c r="G17" s="36">
        <f>F17*1.2418</f>
        <v>132.53731400000001</v>
      </c>
      <c r="H17" s="33">
        <f>G17*E17</f>
        <v>2650.7462800000003</v>
      </c>
    </row>
    <row r="18" spans="1:8" ht="21.6" customHeight="1" x14ac:dyDescent="0.3">
      <c r="A18" s="37"/>
      <c r="B18" s="37"/>
      <c r="C18" s="38" t="s">
        <v>34</v>
      </c>
      <c r="D18" s="37"/>
      <c r="E18" s="37"/>
      <c r="F18" s="37"/>
      <c r="G18" s="37"/>
      <c r="H18" s="39">
        <f>SUM(H14:H17)</f>
        <v>6143.8055000000004</v>
      </c>
    </row>
    <row r="19" spans="1:8" ht="44.4" customHeight="1" x14ac:dyDescent="0.3">
      <c r="A19" s="40"/>
      <c r="B19" s="40"/>
      <c r="C19" s="40"/>
      <c r="D19" s="40"/>
      <c r="E19" s="40"/>
      <c r="F19" s="40"/>
      <c r="G19" s="40"/>
      <c r="H19" s="40"/>
    </row>
    <row r="20" spans="1:8" x14ac:dyDescent="0.3">
      <c r="A20" s="40"/>
      <c r="B20" s="41" t="s">
        <v>35</v>
      </c>
      <c r="C20" s="42"/>
      <c r="D20" s="74" t="s">
        <v>36</v>
      </c>
      <c r="E20" s="74"/>
      <c r="F20" s="74"/>
      <c r="G20" s="40"/>
      <c r="H20" s="40"/>
    </row>
    <row r="21" spans="1:8" x14ac:dyDescent="0.3">
      <c r="A21" s="40"/>
      <c r="B21" s="44" t="s">
        <v>37</v>
      </c>
      <c r="C21" s="40"/>
      <c r="D21" s="75" t="s">
        <v>38</v>
      </c>
      <c r="E21" s="75"/>
      <c r="F21" s="75"/>
      <c r="G21" s="40"/>
      <c r="H21" s="40"/>
    </row>
    <row r="22" spans="1:8" x14ac:dyDescent="0.3">
      <c r="A22" s="40"/>
      <c r="B22" s="44" t="s">
        <v>39</v>
      </c>
      <c r="C22" s="40"/>
      <c r="D22" s="75"/>
      <c r="E22" s="75"/>
      <c r="F22" s="75"/>
      <c r="G22" s="40"/>
      <c r="H22" s="40"/>
    </row>
  </sheetData>
  <mergeCells count="16">
    <mergeCell ref="D20:F20"/>
    <mergeCell ref="D21:F21"/>
    <mergeCell ref="D22:F22"/>
    <mergeCell ref="A7:B7"/>
    <mergeCell ref="A9:C9"/>
    <mergeCell ref="E9:H10"/>
    <mergeCell ref="A11:A12"/>
    <mergeCell ref="B11:B12"/>
    <mergeCell ref="C11:C12"/>
    <mergeCell ref="D11:D12"/>
    <mergeCell ref="B6:C6"/>
    <mergeCell ref="A1:H1"/>
    <mergeCell ref="A2:H2"/>
    <mergeCell ref="A3:H3"/>
    <mergeCell ref="C4:H4"/>
    <mergeCell ref="B5:G5"/>
  </mergeCells>
  <printOptions horizontalCentered="1"/>
  <pageMargins left="0.11811023622047245" right="0.11811023622047245" top="0.78740157480314965" bottom="0.78740157480314965" header="0.31496062992125984" footer="0.31496062992125984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96AA2-1F76-4DC9-BA96-7A3DCA0218FE}">
  <dimension ref="A1:H18"/>
  <sheetViews>
    <sheetView tabSelected="1" workbookViewId="0">
      <selection activeCell="F16" sqref="F16"/>
    </sheetView>
  </sheetViews>
  <sheetFormatPr defaultRowHeight="14.4" x14ac:dyDescent="0.3"/>
  <cols>
    <col min="1" max="1" width="39.109375" customWidth="1"/>
    <col min="2" max="2" width="12.44140625" customWidth="1"/>
    <col min="3" max="3" width="12.33203125" customWidth="1"/>
    <col min="4" max="7" width="11.88671875" customWidth="1"/>
    <col min="8" max="8" width="13.33203125" customWidth="1"/>
  </cols>
  <sheetData>
    <row r="1" spans="1:8" ht="20.399999999999999" x14ac:dyDescent="0.3">
      <c r="A1" s="70" t="s">
        <v>0</v>
      </c>
      <c r="B1" s="70"/>
      <c r="C1" s="70"/>
      <c r="D1" s="70"/>
      <c r="E1" s="70"/>
      <c r="F1" s="70"/>
      <c r="G1" s="70"/>
      <c r="H1" s="70"/>
    </row>
    <row r="2" spans="1:8" x14ac:dyDescent="0.3">
      <c r="A2" s="71" t="s">
        <v>1</v>
      </c>
      <c r="B2" s="71"/>
      <c r="C2" s="71"/>
      <c r="D2" s="71"/>
      <c r="E2" s="71"/>
      <c r="F2" s="71"/>
      <c r="G2" s="71"/>
      <c r="H2" s="71"/>
    </row>
    <row r="3" spans="1:8" x14ac:dyDescent="0.3">
      <c r="A3" s="71" t="s">
        <v>2</v>
      </c>
      <c r="B3" s="71"/>
      <c r="C3" s="71"/>
      <c r="D3" s="71"/>
      <c r="E3" s="71"/>
      <c r="F3" s="71"/>
      <c r="G3" s="71"/>
      <c r="H3" s="71"/>
    </row>
    <row r="4" spans="1:8" x14ac:dyDescent="0.3">
      <c r="A4" s="72" t="s">
        <v>3</v>
      </c>
      <c r="B4" s="72"/>
      <c r="C4" s="72"/>
      <c r="D4" s="72"/>
      <c r="E4" s="72"/>
      <c r="F4" s="72"/>
      <c r="G4" s="72"/>
      <c r="H4" s="72"/>
    </row>
    <row r="5" spans="1:8" ht="16.2" thickBot="1" x14ac:dyDescent="0.35">
      <c r="A5" s="113" t="s">
        <v>45</v>
      </c>
      <c r="B5" s="113"/>
      <c r="C5" s="113"/>
      <c r="D5" s="113"/>
      <c r="E5" s="113"/>
      <c r="F5" s="113"/>
      <c r="G5" s="113"/>
      <c r="H5" s="113"/>
    </row>
    <row r="6" spans="1:8" x14ac:dyDescent="0.3">
      <c r="A6" s="114" t="s">
        <v>46</v>
      </c>
      <c r="B6" s="115"/>
      <c r="C6" s="115"/>
      <c r="D6" s="115"/>
      <c r="E6" s="115"/>
      <c r="F6" s="115"/>
      <c r="G6" s="115"/>
      <c r="H6" s="116"/>
    </row>
    <row r="7" spans="1:8" ht="15" thickBot="1" x14ac:dyDescent="0.35">
      <c r="A7" s="45" t="s">
        <v>47</v>
      </c>
      <c r="B7" s="46"/>
      <c r="C7" s="46"/>
      <c r="D7" s="105" t="s">
        <v>48</v>
      </c>
      <c r="E7" s="105"/>
      <c r="F7" s="105"/>
      <c r="G7" s="105"/>
      <c r="H7" s="47">
        <f>B13</f>
        <v>6143.8055000000004</v>
      </c>
    </row>
    <row r="8" spans="1:8" ht="15" thickBot="1" x14ac:dyDescent="0.35">
      <c r="A8" s="106" t="s">
        <v>62</v>
      </c>
      <c r="B8" s="107"/>
      <c r="C8" s="107"/>
      <c r="D8" s="107"/>
      <c r="E8" s="107"/>
      <c r="F8" s="107"/>
      <c r="G8" s="107"/>
      <c r="H8" s="108"/>
    </row>
    <row r="9" spans="1:8" ht="26.4" x14ac:dyDescent="0.3">
      <c r="A9" s="48" t="s">
        <v>49</v>
      </c>
      <c r="B9" s="49" t="s">
        <v>50</v>
      </c>
      <c r="C9" s="50" t="s">
        <v>51</v>
      </c>
      <c r="D9" s="50" t="s">
        <v>52</v>
      </c>
      <c r="E9" s="50" t="s">
        <v>53</v>
      </c>
      <c r="F9" s="50" t="s">
        <v>54</v>
      </c>
      <c r="G9" s="50" t="s">
        <v>55</v>
      </c>
      <c r="H9" s="51" t="s">
        <v>56</v>
      </c>
    </row>
    <row r="10" spans="1:8" x14ac:dyDescent="0.3">
      <c r="A10" s="109" t="str">
        <f>'TELHADO SAMU'!C13</f>
        <v xml:space="preserve">REFORMA DO TELHADO </v>
      </c>
      <c r="B10" s="52" t="s">
        <v>57</v>
      </c>
      <c r="C10" s="53">
        <v>1</v>
      </c>
      <c r="D10" s="53"/>
      <c r="E10" s="53"/>
      <c r="F10" s="53"/>
      <c r="G10" s="53"/>
      <c r="H10" s="54">
        <f>C10+D10</f>
        <v>1</v>
      </c>
    </row>
    <row r="11" spans="1:8" x14ac:dyDescent="0.3">
      <c r="A11" s="110"/>
      <c r="B11" s="55">
        <f>'TELHADO SAMU'!H18</f>
        <v>6143.8055000000004</v>
      </c>
      <c r="C11" s="56">
        <f>C10*B11</f>
        <v>6143.8055000000004</v>
      </c>
      <c r="D11" s="57"/>
      <c r="E11" s="57"/>
      <c r="F11" s="57"/>
      <c r="G11" s="57"/>
      <c r="H11" s="58">
        <f>C11</f>
        <v>6143.8055000000004</v>
      </c>
    </row>
    <row r="12" spans="1:8" x14ac:dyDescent="0.3">
      <c r="A12" s="111" t="s">
        <v>58</v>
      </c>
      <c r="B12" s="59" t="s">
        <v>57</v>
      </c>
      <c r="C12" s="60">
        <f>C13/B13</f>
        <v>1</v>
      </c>
      <c r="D12" s="60"/>
      <c r="E12" s="60"/>
      <c r="F12" s="60"/>
      <c r="G12" s="60"/>
      <c r="H12" s="54">
        <f>C12+D12+E12+F12+G12</f>
        <v>1</v>
      </c>
    </row>
    <row r="13" spans="1:8" x14ac:dyDescent="0.3">
      <c r="A13" s="112"/>
      <c r="B13" s="61">
        <f>B11</f>
        <v>6143.8055000000004</v>
      </c>
      <c r="C13" s="62">
        <f>C11</f>
        <v>6143.8055000000004</v>
      </c>
      <c r="D13" s="62"/>
      <c r="E13" s="62"/>
      <c r="F13" s="62"/>
      <c r="G13" s="62"/>
      <c r="H13" s="58">
        <f>C13+D13+E13+F13+G13</f>
        <v>6143.8055000000004</v>
      </c>
    </row>
    <row r="14" spans="1:8" x14ac:dyDescent="0.3">
      <c r="A14" s="88"/>
      <c r="B14" s="89"/>
      <c r="C14" s="89"/>
      <c r="D14" s="89"/>
      <c r="E14" s="63"/>
      <c r="F14" s="63"/>
      <c r="G14" s="63"/>
      <c r="H14" s="64"/>
    </row>
    <row r="15" spans="1:8" ht="23.25" customHeight="1" x14ac:dyDescent="0.3">
      <c r="A15" s="90" t="s">
        <v>63</v>
      </c>
      <c r="B15" s="91"/>
      <c r="C15" s="91"/>
      <c r="D15" s="92"/>
      <c r="E15" s="65"/>
      <c r="F15" s="65"/>
      <c r="G15" s="65"/>
      <c r="H15" s="66"/>
    </row>
    <row r="16" spans="1:8" ht="29.25" customHeight="1" x14ac:dyDescent="0.3">
      <c r="A16" s="93" t="s">
        <v>59</v>
      </c>
      <c r="B16" s="94"/>
      <c r="C16" s="95"/>
      <c r="D16" s="96"/>
      <c r="E16" s="67"/>
      <c r="F16" s="67"/>
      <c r="G16" s="67"/>
      <c r="H16" s="99"/>
    </row>
    <row r="17" spans="1:8" x14ac:dyDescent="0.3">
      <c r="A17" s="101" t="s">
        <v>60</v>
      </c>
      <c r="B17" s="102"/>
      <c r="C17" s="95"/>
      <c r="D17" s="96"/>
      <c r="E17" s="67"/>
      <c r="F17" s="67"/>
      <c r="G17" s="67"/>
      <c r="H17" s="99"/>
    </row>
    <row r="18" spans="1:8" ht="15" thickBot="1" x14ac:dyDescent="0.35">
      <c r="A18" s="103" t="s">
        <v>61</v>
      </c>
      <c r="B18" s="104"/>
      <c r="C18" s="97"/>
      <c r="D18" s="98"/>
      <c r="E18" s="68"/>
      <c r="F18" s="68"/>
      <c r="G18" s="68"/>
      <c r="H18" s="100"/>
    </row>
  </sheetData>
  <mergeCells count="17">
    <mergeCell ref="D7:G7"/>
    <mergeCell ref="A8:H8"/>
    <mergeCell ref="A10:A11"/>
    <mergeCell ref="A12:A13"/>
    <mergeCell ref="A1:H1"/>
    <mergeCell ref="A2:H2"/>
    <mergeCell ref="A3:H3"/>
    <mergeCell ref="A4:H4"/>
    <mergeCell ref="A5:H5"/>
    <mergeCell ref="A6:H6"/>
    <mergeCell ref="A14:D14"/>
    <mergeCell ref="A15:D15"/>
    <mergeCell ref="A16:B16"/>
    <mergeCell ref="C16:D18"/>
    <mergeCell ref="H16:H18"/>
    <mergeCell ref="A17:B17"/>
    <mergeCell ref="A18:B18"/>
  </mergeCells>
  <pageMargins left="0.51181102362204722" right="0.51181102362204722" top="0.78740157480314965" bottom="0.78740157480314965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76932-F3F8-4474-95B6-0487EE85BD34}">
  <dimension ref="A1:H22"/>
  <sheetViews>
    <sheetView zoomScale="89" zoomScaleNormal="89" workbookViewId="0">
      <pane xSplit="2" ySplit="12" topLeftCell="C13" activePane="bottomRight" state="frozen"/>
      <selection pane="topRight" activeCell="C1" sqref="C1"/>
      <selection pane="bottomLeft" activeCell="A10" sqref="A10"/>
      <selection pane="bottomRight" activeCell="F18" sqref="F18:H18"/>
    </sheetView>
  </sheetViews>
  <sheetFormatPr defaultRowHeight="14.4" x14ac:dyDescent="0.3"/>
  <cols>
    <col min="1" max="1" width="7.44140625" customWidth="1"/>
    <col min="2" max="2" width="13.5546875" customWidth="1"/>
    <col min="3" max="3" width="54.33203125" customWidth="1"/>
    <col min="4" max="4" width="8.44140625" customWidth="1"/>
    <col min="5" max="5" width="12.5546875" customWidth="1"/>
    <col min="6" max="6" width="11.6640625" customWidth="1"/>
    <col min="7" max="7" width="12.88671875" customWidth="1"/>
    <col min="8" max="8" width="14.88671875" customWidth="1"/>
  </cols>
  <sheetData>
    <row r="1" spans="1:8" ht="29.25" customHeight="1" x14ac:dyDescent="0.3">
      <c r="A1" s="70" t="s">
        <v>0</v>
      </c>
      <c r="B1" s="70"/>
      <c r="C1" s="70"/>
      <c r="D1" s="70"/>
      <c r="E1" s="70"/>
      <c r="F1" s="70"/>
      <c r="G1" s="70"/>
      <c r="H1" s="70"/>
    </row>
    <row r="2" spans="1:8" ht="16.5" customHeight="1" x14ac:dyDescent="0.3">
      <c r="A2" s="71" t="s">
        <v>1</v>
      </c>
      <c r="B2" s="71"/>
      <c r="C2" s="71"/>
      <c r="D2" s="71"/>
      <c r="E2" s="71"/>
      <c r="F2" s="71"/>
      <c r="G2" s="71"/>
      <c r="H2" s="71"/>
    </row>
    <row r="3" spans="1:8" ht="18.75" customHeight="1" x14ac:dyDescent="0.3">
      <c r="A3" s="71" t="s">
        <v>2</v>
      </c>
      <c r="B3" s="71"/>
      <c r="C3" s="71"/>
      <c r="D3" s="71"/>
      <c r="E3" s="71"/>
      <c r="F3" s="71"/>
      <c r="G3" s="71"/>
      <c r="H3" s="71"/>
    </row>
    <row r="4" spans="1:8" ht="18.75" customHeight="1" x14ac:dyDescent="0.3">
      <c r="A4" s="1"/>
      <c r="B4" s="1"/>
      <c r="C4" s="72" t="s">
        <v>3</v>
      </c>
      <c r="D4" s="72"/>
      <c r="E4" s="72"/>
      <c r="F4" s="72"/>
      <c r="G4" s="72"/>
      <c r="H4" s="72"/>
    </row>
    <row r="5" spans="1:8" ht="18.75" customHeight="1" x14ac:dyDescent="0.3">
      <c r="A5" s="2"/>
      <c r="B5" s="73" t="s">
        <v>4</v>
      </c>
      <c r="C5" s="73"/>
      <c r="D5" s="73"/>
      <c r="E5" s="73"/>
      <c r="F5" s="73"/>
      <c r="G5" s="73"/>
      <c r="H5" s="3"/>
    </row>
    <row r="6" spans="1:8" ht="35.25" customHeight="1" x14ac:dyDescent="0.3">
      <c r="A6" s="4" t="s">
        <v>5</v>
      </c>
      <c r="B6" s="69" t="s">
        <v>6</v>
      </c>
      <c r="C6" s="69"/>
      <c r="D6" s="5"/>
      <c r="E6" s="5"/>
      <c r="F6" s="6" t="s">
        <v>7</v>
      </c>
      <c r="G6" s="7">
        <v>46028</v>
      </c>
      <c r="H6" s="3"/>
    </row>
    <row r="7" spans="1:8" ht="15.75" customHeight="1" x14ac:dyDescent="0.3">
      <c r="A7" s="76" t="s">
        <v>8</v>
      </c>
      <c r="B7" s="77"/>
      <c r="C7" s="8" t="s">
        <v>9</v>
      </c>
      <c r="D7" s="8"/>
      <c r="E7" s="8"/>
      <c r="F7" s="8" t="s">
        <v>10</v>
      </c>
      <c r="G7" s="9"/>
      <c r="H7" s="3"/>
    </row>
    <row r="8" spans="1:8" ht="15" hidden="1" x14ac:dyDescent="0.3">
      <c r="A8" s="10"/>
      <c r="B8" s="11"/>
      <c r="C8" s="12"/>
      <c r="D8" s="11"/>
      <c r="E8" s="13"/>
      <c r="F8" s="13"/>
      <c r="G8" s="13"/>
      <c r="H8" s="14" t="s">
        <v>11</v>
      </c>
    </row>
    <row r="9" spans="1:8" ht="15" hidden="1" customHeight="1" x14ac:dyDescent="0.3">
      <c r="A9" s="78"/>
      <c r="B9" s="79"/>
      <c r="C9" s="79"/>
      <c r="D9" s="15"/>
      <c r="E9" s="80"/>
      <c r="F9" s="81"/>
      <c r="G9" s="81"/>
      <c r="H9" s="82"/>
    </row>
    <row r="10" spans="1:8" ht="21" hidden="1" customHeight="1" x14ac:dyDescent="0.3">
      <c r="A10" s="16"/>
      <c r="B10" s="17"/>
      <c r="C10" s="17"/>
      <c r="D10" s="17"/>
      <c r="E10" s="83"/>
      <c r="F10" s="84"/>
      <c r="G10" s="84"/>
      <c r="H10" s="85"/>
    </row>
    <row r="11" spans="1:8" x14ac:dyDescent="0.3">
      <c r="A11" s="86" t="s">
        <v>12</v>
      </c>
      <c r="B11" s="86" t="s">
        <v>13</v>
      </c>
      <c r="C11" s="86" t="s">
        <v>14</v>
      </c>
      <c r="D11" s="87" t="s">
        <v>15</v>
      </c>
      <c r="E11" s="18" t="s">
        <v>16</v>
      </c>
      <c r="F11" s="123" t="s">
        <v>40</v>
      </c>
      <c r="G11" s="124"/>
      <c r="H11" s="125"/>
    </row>
    <row r="12" spans="1:8" ht="12.75" customHeight="1" x14ac:dyDescent="0.3">
      <c r="A12" s="86"/>
      <c r="B12" s="86"/>
      <c r="C12" s="86"/>
      <c r="D12" s="87"/>
      <c r="E12" s="19" t="s">
        <v>19</v>
      </c>
      <c r="F12" s="126"/>
      <c r="G12" s="127"/>
      <c r="H12" s="128"/>
    </row>
    <row r="13" spans="1:8" ht="18" customHeight="1" x14ac:dyDescent="0.3">
      <c r="A13" s="20"/>
      <c r="B13" s="21"/>
      <c r="C13" s="22" t="s">
        <v>23</v>
      </c>
      <c r="D13" s="23"/>
      <c r="E13" s="24"/>
      <c r="F13" s="120"/>
      <c r="G13" s="121"/>
      <c r="H13" s="122"/>
    </row>
    <row r="14" spans="1:8" ht="43.2" x14ac:dyDescent="0.3">
      <c r="A14" s="28" t="s">
        <v>24</v>
      </c>
      <c r="B14" s="29" t="s">
        <v>25</v>
      </c>
      <c r="C14" s="30" t="s">
        <v>26</v>
      </c>
      <c r="D14" s="31" t="s">
        <v>27</v>
      </c>
      <c r="E14" s="32">
        <v>3</v>
      </c>
      <c r="F14" s="129" t="s">
        <v>41</v>
      </c>
      <c r="G14" s="130"/>
      <c r="H14" s="131"/>
    </row>
    <row r="15" spans="1:8" ht="44.4" customHeight="1" x14ac:dyDescent="0.3">
      <c r="A15" s="28" t="s">
        <v>28</v>
      </c>
      <c r="B15" s="35">
        <v>97647</v>
      </c>
      <c r="C15" s="30" t="s">
        <v>29</v>
      </c>
      <c r="D15" s="28" t="s">
        <v>27</v>
      </c>
      <c r="E15" s="32">
        <v>20</v>
      </c>
      <c r="F15" s="129" t="s">
        <v>42</v>
      </c>
      <c r="G15" s="130"/>
      <c r="H15" s="131"/>
    </row>
    <row r="16" spans="1:8" ht="43.2" x14ac:dyDescent="0.3">
      <c r="A16" s="28" t="s">
        <v>30</v>
      </c>
      <c r="B16" s="35">
        <v>94443</v>
      </c>
      <c r="C16" s="30" t="s">
        <v>31</v>
      </c>
      <c r="D16" s="28" t="s">
        <v>27</v>
      </c>
      <c r="E16" s="32">
        <v>20</v>
      </c>
      <c r="F16" s="129" t="s">
        <v>43</v>
      </c>
      <c r="G16" s="130"/>
      <c r="H16" s="131"/>
    </row>
    <row r="17" spans="1:8" ht="57.6" x14ac:dyDescent="0.3">
      <c r="A17" s="28" t="s">
        <v>32</v>
      </c>
      <c r="B17" s="35">
        <v>92540</v>
      </c>
      <c r="C17" s="30" t="s">
        <v>33</v>
      </c>
      <c r="D17" s="28" t="s">
        <v>27</v>
      </c>
      <c r="E17" s="32">
        <v>20</v>
      </c>
      <c r="F17" s="129" t="s">
        <v>44</v>
      </c>
      <c r="G17" s="130"/>
      <c r="H17" s="131"/>
    </row>
    <row r="18" spans="1:8" ht="21.6" customHeight="1" x14ac:dyDescent="0.3">
      <c r="A18" s="37"/>
      <c r="B18" s="37"/>
      <c r="C18" s="38"/>
      <c r="D18" s="37"/>
      <c r="E18" s="37"/>
      <c r="F18" s="117"/>
      <c r="G18" s="118"/>
      <c r="H18" s="119"/>
    </row>
    <row r="19" spans="1:8" ht="44.4" customHeight="1" x14ac:dyDescent="0.3">
      <c r="A19" s="40"/>
      <c r="B19" s="40"/>
      <c r="C19" s="40"/>
      <c r="D19" s="40"/>
      <c r="E19" s="40"/>
      <c r="F19" s="40"/>
      <c r="G19" s="40"/>
      <c r="H19" s="40"/>
    </row>
    <row r="20" spans="1:8" x14ac:dyDescent="0.3">
      <c r="A20" s="40"/>
      <c r="B20" s="41" t="s">
        <v>35</v>
      </c>
      <c r="C20" s="43"/>
      <c r="D20" s="74" t="s">
        <v>36</v>
      </c>
      <c r="E20" s="74"/>
      <c r="F20" s="74"/>
      <c r="G20" s="40"/>
      <c r="H20" s="40"/>
    </row>
    <row r="21" spans="1:8" x14ac:dyDescent="0.3">
      <c r="A21" s="40"/>
      <c r="B21" s="44" t="s">
        <v>37</v>
      </c>
      <c r="C21" s="40"/>
      <c r="D21" s="75" t="s">
        <v>38</v>
      </c>
      <c r="E21" s="75"/>
      <c r="F21" s="75"/>
      <c r="G21" s="40"/>
      <c r="H21" s="40"/>
    </row>
    <row r="22" spans="1:8" x14ac:dyDescent="0.3">
      <c r="A22" s="40"/>
      <c r="B22" s="44" t="s">
        <v>39</v>
      </c>
      <c r="C22" s="40"/>
      <c r="D22" s="75"/>
      <c r="E22" s="75"/>
      <c r="F22" s="75"/>
      <c r="G22" s="40"/>
      <c r="H22" s="40"/>
    </row>
  </sheetData>
  <mergeCells count="23">
    <mergeCell ref="B6:C6"/>
    <mergeCell ref="A1:H1"/>
    <mergeCell ref="A2:H2"/>
    <mergeCell ref="A3:H3"/>
    <mergeCell ref="C4:H4"/>
    <mergeCell ref="B5:G5"/>
    <mergeCell ref="A7:B7"/>
    <mergeCell ref="A9:C9"/>
    <mergeCell ref="E9:H10"/>
    <mergeCell ref="A11:A12"/>
    <mergeCell ref="B11:B12"/>
    <mergeCell ref="C11:C12"/>
    <mergeCell ref="D11:D12"/>
    <mergeCell ref="F11:H12"/>
    <mergeCell ref="F14:H14"/>
    <mergeCell ref="F15:H15"/>
    <mergeCell ref="F16:H16"/>
    <mergeCell ref="F17:H17"/>
    <mergeCell ref="F18:H18"/>
    <mergeCell ref="F13:H13"/>
    <mergeCell ref="D20:F20"/>
    <mergeCell ref="D21:F21"/>
    <mergeCell ref="D22:F22"/>
  </mergeCells>
  <phoneticPr fontId="24" type="noConversion"/>
  <printOptions horizontalCentered="1"/>
  <pageMargins left="0.11811023622047245" right="0.11811023622047245" top="0.78740157480314965" bottom="0.78740157480314965" header="0.31496062992125984" footer="0.31496062992125984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4</vt:i4>
      </vt:variant>
    </vt:vector>
  </HeadingPairs>
  <TitlesOfParts>
    <vt:vector size="7" baseType="lpstr">
      <vt:lpstr>TELHADO SAMU</vt:lpstr>
      <vt:lpstr>CRONOGRAMA</vt:lpstr>
      <vt:lpstr>MC</vt:lpstr>
      <vt:lpstr>MC!Area_de_impressao</vt:lpstr>
      <vt:lpstr>'TELHADO SAMU'!Area_de_impressao</vt:lpstr>
      <vt:lpstr>MC!Titulos_de_impressao</vt:lpstr>
      <vt:lpstr>'TELHADO SAMU'!Titulos_de_impressao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ENGENHARIA</dc:creator>
  <cp:lastModifiedBy>ENGENHARIA</cp:lastModifiedBy>
  <dcterms:created xsi:type="dcterms:W3CDTF">2026-01-06T13:35:50Z</dcterms:created>
  <dcterms:modified xsi:type="dcterms:W3CDTF">2026-03-02T17:25:44Z</dcterms:modified>
</cp:coreProperties>
</file>